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urizio.amorosini\Desktop\"/>
    </mc:Choice>
  </mc:AlternateContent>
  <bookViews>
    <workbookView xWindow="0" yWindow="0" windowWidth="19200" windowHeight="690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  <c r="N9" i="1" s="1"/>
  <c r="E9" i="1"/>
  <c r="M9" i="1" s="1"/>
  <c r="D9" i="1"/>
  <c r="L9" i="1" s="1"/>
  <c r="C9" i="1"/>
  <c r="K9" i="1" l="1"/>
  <c r="G9" i="1"/>
  <c r="H9" i="1"/>
  <c r="J9" i="1"/>
  <c r="I9" i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F11" i="1" l="1"/>
  <c r="J12" i="1"/>
  <c r="F12" i="1"/>
  <c r="J16" i="1"/>
  <c r="F16" i="1"/>
  <c r="J20" i="1"/>
  <c r="F20" i="1"/>
  <c r="J15" i="1"/>
  <c r="F15" i="1"/>
  <c r="J19" i="1"/>
  <c r="F19" i="1"/>
  <c r="I14" i="1"/>
  <c r="F14" i="1"/>
  <c r="I18" i="1"/>
  <c r="F18" i="1"/>
  <c r="H13" i="1"/>
  <c r="F13" i="1"/>
  <c r="H17" i="1"/>
  <c r="F17" i="1"/>
  <c r="J11" i="1"/>
  <c r="H16" i="1"/>
  <c r="H12" i="1"/>
  <c r="I17" i="1"/>
  <c r="I13" i="1"/>
  <c r="J18" i="1"/>
  <c r="J14" i="1"/>
  <c r="H20" i="1"/>
  <c r="H11" i="1"/>
  <c r="I12" i="1"/>
  <c r="J13" i="1"/>
  <c r="H15" i="1"/>
  <c r="I16" i="1"/>
  <c r="J17" i="1"/>
  <c r="H19" i="1"/>
  <c r="I20" i="1"/>
  <c r="I11" i="1"/>
  <c r="H14" i="1"/>
  <c r="I15" i="1"/>
  <c r="H18" i="1"/>
  <c r="I19" i="1"/>
  <c r="G23" i="1"/>
  <c r="E23" i="1"/>
  <c r="D23" i="1"/>
  <c r="G21" i="1"/>
  <c r="C22" i="1"/>
  <c r="K20" i="1"/>
  <c r="K17" i="1"/>
  <c r="E21" i="1"/>
  <c r="K11" i="1"/>
  <c r="G24" i="1" l="1"/>
  <c r="F22" i="1"/>
  <c r="J22" i="1"/>
  <c r="J23" i="1" s="1"/>
  <c r="I22" i="1"/>
  <c r="H22" i="1"/>
  <c r="H23" i="1" s="1"/>
  <c r="C23" i="1"/>
  <c r="E24" i="1"/>
  <c r="M15" i="1"/>
  <c r="F21" i="1"/>
  <c r="M11" i="1"/>
  <c r="N13" i="1"/>
  <c r="N14" i="1"/>
  <c r="N15" i="1"/>
  <c r="N19" i="1"/>
  <c r="K13" i="1"/>
  <c r="N11" i="1"/>
  <c r="K15" i="1"/>
  <c r="K19" i="1"/>
  <c r="D21" i="1"/>
  <c r="D24" i="1" s="1"/>
  <c r="N16" i="1"/>
  <c r="L16" i="1"/>
  <c r="N20" i="1"/>
  <c r="L20" i="1"/>
  <c r="C21" i="1"/>
  <c r="N12" i="1"/>
  <c r="K12" i="1"/>
  <c r="K16" i="1"/>
  <c r="K22" i="1"/>
  <c r="K23" i="1" s="1"/>
  <c r="M22" i="1"/>
  <c r="L18" i="1"/>
  <c r="M19" i="1"/>
  <c r="M17" i="1"/>
  <c r="M16" i="1"/>
  <c r="N17" i="1"/>
  <c r="K18" i="1"/>
  <c r="L19" i="1"/>
  <c r="M20" i="1"/>
  <c r="L17" i="1"/>
  <c r="M18" i="1"/>
  <c r="N18" i="1"/>
  <c r="L15" i="1"/>
  <c r="K14" i="1"/>
  <c r="L14" i="1"/>
  <c r="M14" i="1"/>
  <c r="M13" i="1"/>
  <c r="L13" i="1"/>
  <c r="M12" i="1"/>
  <c r="L12" i="1"/>
  <c r="B23" i="1"/>
  <c r="B21" i="1"/>
  <c r="L22" i="1" l="1"/>
  <c r="L23" i="1" s="1"/>
  <c r="N22" i="1"/>
  <c r="N23" i="1" s="1"/>
  <c r="C24" i="1"/>
  <c r="M23" i="1"/>
  <c r="I23" i="1"/>
  <c r="F23" i="1"/>
  <c r="F24" i="1" s="1"/>
  <c r="K21" i="1"/>
  <c r="K24" i="1" s="1"/>
  <c r="C28" i="1" s="1"/>
  <c r="H21" i="1"/>
  <c r="H24" i="1" s="1"/>
  <c r="L11" i="1"/>
  <c r="L21" i="1" s="1"/>
  <c r="M21" i="1"/>
  <c r="N21" i="1"/>
  <c r="I21" i="1"/>
  <c r="J21" i="1"/>
  <c r="J24" i="1" s="1"/>
  <c r="B24" i="1"/>
  <c r="L24" i="1" l="1"/>
  <c r="D28" i="1" s="1"/>
  <c r="N24" i="1"/>
  <c r="F28" i="1" s="1"/>
  <c r="M24" i="1"/>
  <c r="E28" i="1" s="1"/>
  <c r="I24" i="1"/>
  <c r="B30" i="1" l="1"/>
  <c r="O24" i="1"/>
  <c r="B28" i="1"/>
</calcChain>
</file>

<file path=xl/sharedStrings.xml><?xml version="1.0" encoding="utf-8"?>
<sst xmlns="http://schemas.openxmlformats.org/spreadsheetml/2006/main" count="50" uniqueCount="36">
  <si>
    <t>Totale rateizzabile</t>
  </si>
  <si>
    <t>Importi in Euro</t>
  </si>
  <si>
    <t>Totale non rateizzabile</t>
  </si>
  <si>
    <t>Totale</t>
  </si>
  <si>
    <t>Prima Rata</t>
  </si>
  <si>
    <t>Seconda rata</t>
  </si>
  <si>
    <t>Terza Rata</t>
  </si>
  <si>
    <t>Quarta Rata</t>
  </si>
  <si>
    <t>Intervallo rate</t>
  </si>
  <si>
    <t>giorni</t>
  </si>
  <si>
    <t>Interessi</t>
  </si>
  <si>
    <t>Importo polizza fidejussoria</t>
  </si>
  <si>
    <t>IMPORTI AUTODETERMINATI</t>
  </si>
  <si>
    <t>maggiorazione 5% del contributo di costruzione per aree DUSAF</t>
  </si>
  <si>
    <t>Quota Capitale</t>
  </si>
  <si>
    <t>Scadenza rate</t>
  </si>
  <si>
    <t>Totale da pagare</t>
  </si>
  <si>
    <t>Oneri di urbanizzazione primaria</t>
  </si>
  <si>
    <t>Oneri di urbanizzazione secondaria</t>
  </si>
  <si>
    <t xml:space="preserve">Costo di costruzione </t>
  </si>
  <si>
    <t xml:space="preserve">Smaltimento rifiuti </t>
  </si>
  <si>
    <t xml:space="preserve">Monetizzazione dotazione di servizi </t>
  </si>
  <si>
    <t>Monetizzazione parcheggi per interventi di recupero sottotetti (art 64.3 L.R.12/05)</t>
  </si>
  <si>
    <t xml:space="preserve">Monetizzazione dotazione arborea di cui all’art.12.1 NA PdR </t>
  </si>
  <si>
    <t>Monetizzazione mancata riduzione CO2 e impatto climatico di cui all’art.10.5 NA PdR</t>
  </si>
  <si>
    <t xml:space="preserve">Monetizzazione invarianza idraulica e idrologica </t>
  </si>
  <si>
    <t>Monetizzazione ERS in ambiti di Rigenerazione</t>
  </si>
  <si>
    <r>
      <rPr>
        <b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inserire i dati nelle celle in giallo ove ricorra il caso</t>
    </r>
  </si>
  <si>
    <t>SCIA art.22 e SCIA art.23 DPR 380/2001</t>
  </si>
  <si>
    <t>Pagamento rateizzato oneri e monetizzazioni - Calcolo rate e importo fidejussione</t>
  </si>
  <si>
    <t>SCIA 22: data presentazione
SCIA 23: entro 30 gg dalla presentazione</t>
  </si>
  <si>
    <t>entro 180 gg dalla presentazione</t>
  </si>
  <si>
    <t>entro 360 gg dalla presentazione</t>
  </si>
  <si>
    <t>entro 540 gg dalla presentazione</t>
  </si>
  <si>
    <t>Ai fini della corretta determinazione dell'importo della polizza, è necessario verificare il valore delle monetizzazioni, aggiornate mensilmente, al momento della presentazione della SCIA</t>
  </si>
  <si>
    <t>Tasso d'interesse legale 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</si>
</sst>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_-* #,##0.00\ [$€-410]_-;\-* #,##0.00\ [$€-410]_-;_-* &quot;-&quot;??\ [$€-410]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0" fillId="0" borderId="0" xfId="0" applyFont="1"/>
    <xf numFmtId="10" fontId="1" fillId="0" borderId="0" xfId="0" applyNumberFormat="1" applyFont="1"/>
    <xf numFmtId="10" fontId="2" fillId="0" borderId="0" xfId="0" applyNumberFormat="1" applyFont="1"/>
    <xf numFmtId="165" fontId="0" fillId="0" borderId="0" xfId="0" applyNumberFormat="1"/>
    <xf numFmtId="0" fontId="3" fillId="0" borderId="0" xfId="0" applyFont="1"/>
    <xf numFmtId="165" fontId="3" fillId="0" borderId="0" xfId="0" applyNumberFormat="1" applyFont="1"/>
    <xf numFmtId="0" fontId="4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0" fillId="0" borderId="2" xfId="0" applyBorder="1"/>
    <xf numFmtId="165" fontId="0" fillId="2" borderId="2" xfId="0" applyNumberFormat="1" applyFill="1" applyBorder="1"/>
    <xf numFmtId="165" fontId="1" fillId="0" borderId="2" xfId="0" applyNumberFormat="1" applyFont="1" applyBorder="1"/>
    <xf numFmtId="0" fontId="0" fillId="0" borderId="0" xfId="0" applyBorder="1"/>
    <xf numFmtId="0" fontId="1" fillId="0" borderId="0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164" fontId="0" fillId="0" borderId="0" xfId="0" applyNumberFormat="1" applyBorder="1"/>
    <xf numFmtId="164" fontId="0" fillId="0" borderId="2" xfId="0" applyNumberFormat="1" applyBorder="1"/>
    <xf numFmtId="165" fontId="0" fillId="0" borderId="0" xfId="0" applyNumberFormat="1" applyBorder="1"/>
    <xf numFmtId="165" fontId="0" fillId="0" borderId="2" xfId="0" applyNumberFormat="1" applyBorder="1"/>
    <xf numFmtId="165" fontId="1" fillId="0" borderId="0" xfId="0" applyNumberFormat="1" applyFont="1" applyBorder="1"/>
    <xf numFmtId="0" fontId="0" fillId="0" borderId="4" xfId="0" applyBorder="1"/>
    <xf numFmtId="165" fontId="0" fillId="2" borderId="3" xfId="0" applyNumberFormat="1" applyFill="1" applyBorder="1"/>
    <xf numFmtId="165" fontId="0" fillId="0" borderId="4" xfId="0" applyNumberFormat="1" applyBorder="1"/>
    <xf numFmtId="165" fontId="0" fillId="0" borderId="3" xfId="0" applyNumberFormat="1" applyBorder="1"/>
    <xf numFmtId="0" fontId="1" fillId="0" borderId="4" xfId="0" applyFont="1" applyBorder="1"/>
    <xf numFmtId="165" fontId="1" fillId="0" borderId="3" xfId="0" applyNumberFormat="1" applyFont="1" applyBorder="1"/>
    <xf numFmtId="165" fontId="1" fillId="0" borderId="4" xfId="0" applyNumberFormat="1" applyFont="1" applyBorder="1"/>
    <xf numFmtId="0" fontId="5" fillId="0" borderId="0" xfId="0" applyFont="1"/>
    <xf numFmtId="165" fontId="5" fillId="0" borderId="1" xfId="0" applyNumberFormat="1" applyFont="1" applyBorder="1"/>
    <xf numFmtId="165" fontId="5" fillId="0" borderId="0" xfId="0" applyNumberFormat="1" applyFont="1" applyBorder="1"/>
    <xf numFmtId="0" fontId="0" fillId="2" borderId="0" xfId="0" applyFont="1" applyFill="1"/>
    <xf numFmtId="164" fontId="0" fillId="0" borderId="0" xfId="0" applyNumberFormat="1" applyAlignment="1">
      <alignment vertical="top" wrapText="1"/>
    </xf>
    <xf numFmtId="164" fontId="0" fillId="0" borderId="0" xfId="0" applyNumberFormat="1" applyBorder="1" applyAlignment="1">
      <alignment vertical="top" wrapText="1"/>
    </xf>
    <xf numFmtId="164" fontId="0" fillId="0" borderId="2" xfId="0" applyNumberFormat="1" applyBorder="1" applyAlignment="1">
      <alignment vertical="top" wrapText="1"/>
    </xf>
    <xf numFmtId="0" fontId="0" fillId="0" borderId="0" xfId="0" applyAlignment="1">
      <alignment vertical="top"/>
    </xf>
    <xf numFmtId="0" fontId="7" fillId="0" borderId="0" xfId="0" applyFont="1"/>
    <xf numFmtId="0" fontId="8" fillId="0" borderId="0" xfId="0" applyFont="1" applyAlignment="1">
      <alignment wrapText="1"/>
    </xf>
    <xf numFmtId="164" fontId="0" fillId="0" borderId="5" xfId="0" applyNumberFormat="1" applyBorder="1" applyAlignment="1">
      <alignment vertical="top" wrapText="1"/>
    </xf>
    <xf numFmtId="0" fontId="6" fillId="0" borderId="0" xfId="0" applyFont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abSelected="1" topLeftCell="A7" zoomScale="90" zoomScaleNormal="90" workbookViewId="0">
      <selection activeCell="F42" sqref="F42"/>
    </sheetView>
  </sheetViews>
  <sheetFormatPr defaultRowHeight="14.5" x14ac:dyDescent="0.35"/>
  <cols>
    <col min="1" max="1" width="74.453125" bestFit="1" customWidth="1"/>
    <col min="2" max="2" width="21.54296875" customWidth="1"/>
    <col min="3" max="3" width="26" customWidth="1"/>
    <col min="4" max="6" width="26.81640625" bestFit="1" customWidth="1"/>
    <col min="7" max="7" width="25" customWidth="1"/>
    <col min="8" max="10" width="26.81640625" bestFit="1" customWidth="1"/>
    <col min="11" max="11" width="25.81640625" customWidth="1"/>
    <col min="12" max="14" width="26.81640625" bestFit="1" customWidth="1"/>
    <col min="15" max="15" width="14.54296875" customWidth="1"/>
    <col min="16" max="16" width="21.54296875" customWidth="1"/>
  </cols>
  <sheetData>
    <row r="1" spans="1:14" ht="21" x14ac:dyDescent="0.5">
      <c r="A1" s="37" t="s">
        <v>28</v>
      </c>
    </row>
    <row r="2" spans="1:14" ht="21" x14ac:dyDescent="0.5">
      <c r="A2" s="37" t="s">
        <v>29</v>
      </c>
    </row>
    <row r="3" spans="1:14" x14ac:dyDescent="0.35">
      <c r="A3" s="1"/>
      <c r="B3" s="1"/>
    </row>
    <row r="4" spans="1:14" x14ac:dyDescent="0.35">
      <c r="A4" s="2" t="s">
        <v>35</v>
      </c>
      <c r="B4" s="4">
        <v>0.02</v>
      </c>
      <c r="C4" s="3"/>
      <c r="D4" s="3"/>
      <c r="E4" s="3"/>
    </row>
    <row r="5" spans="1:14" x14ac:dyDescent="0.35">
      <c r="A5" s="1" t="s">
        <v>8</v>
      </c>
      <c r="B5" s="9">
        <v>180</v>
      </c>
      <c r="C5" t="s">
        <v>9</v>
      </c>
    </row>
    <row r="7" spans="1:14" x14ac:dyDescent="0.35">
      <c r="B7" s="11"/>
      <c r="C7" s="14" t="s">
        <v>14</v>
      </c>
      <c r="D7" s="14"/>
      <c r="E7" s="14"/>
      <c r="F7" s="11"/>
      <c r="G7" s="14" t="s">
        <v>10</v>
      </c>
      <c r="H7" s="14"/>
      <c r="I7" s="14"/>
      <c r="J7" s="11"/>
      <c r="K7" s="14" t="s">
        <v>3</v>
      </c>
      <c r="L7" s="14"/>
      <c r="M7" s="14"/>
      <c r="N7" s="11"/>
    </row>
    <row r="8" spans="1:14" x14ac:dyDescent="0.35">
      <c r="B8" s="11"/>
      <c r="C8" s="15" t="s">
        <v>4</v>
      </c>
      <c r="D8" s="15" t="s">
        <v>5</v>
      </c>
      <c r="E8" s="15" t="s">
        <v>6</v>
      </c>
      <c r="F8" s="16" t="s">
        <v>7</v>
      </c>
      <c r="G8" s="15" t="s">
        <v>4</v>
      </c>
      <c r="H8" s="15" t="s">
        <v>5</v>
      </c>
      <c r="I8" s="15" t="s">
        <v>6</v>
      </c>
      <c r="J8" s="16" t="s">
        <v>7</v>
      </c>
      <c r="K8" s="15" t="s">
        <v>4</v>
      </c>
      <c r="L8" s="15" t="s">
        <v>5</v>
      </c>
      <c r="M8" s="15" t="s">
        <v>6</v>
      </c>
      <c r="N8" s="16" t="s">
        <v>7</v>
      </c>
    </row>
    <row r="9" spans="1:14" ht="50.25" customHeight="1" x14ac:dyDescent="0.35">
      <c r="A9" s="36" t="s">
        <v>15</v>
      </c>
      <c r="B9" s="11"/>
      <c r="C9" s="33" t="str">
        <f>C27</f>
        <v>SCIA 22: data presentazione
SCIA 23: entro 30 gg dalla presentazione</v>
      </c>
      <c r="D9" s="33" t="str">
        <f>D27</f>
        <v>entro 180 gg dalla presentazione</v>
      </c>
      <c r="E9" s="33" t="str">
        <f>E27</f>
        <v>entro 360 gg dalla presentazione</v>
      </c>
      <c r="F9" s="35" t="str">
        <f>F27</f>
        <v>entro 540 gg dalla presentazione</v>
      </c>
      <c r="G9" s="39" t="str">
        <f>$C$9</f>
        <v>SCIA 22: data presentazione
SCIA 23: entro 30 gg dalla presentazione</v>
      </c>
      <c r="H9" s="34" t="str">
        <f>$D$9</f>
        <v>entro 180 gg dalla presentazione</v>
      </c>
      <c r="I9" s="34" t="str">
        <f>$E$9</f>
        <v>entro 360 gg dalla presentazione</v>
      </c>
      <c r="J9" s="35" t="str">
        <f>$F$9</f>
        <v>entro 540 gg dalla presentazione</v>
      </c>
      <c r="K9" s="34" t="str">
        <f>$C$9</f>
        <v>SCIA 22: data presentazione
SCIA 23: entro 30 gg dalla presentazione</v>
      </c>
      <c r="L9" s="34" t="str">
        <f>$D$9</f>
        <v>entro 180 gg dalla presentazione</v>
      </c>
      <c r="M9" s="34" t="str">
        <f>$E$9</f>
        <v>entro 360 gg dalla presentazione</v>
      </c>
      <c r="N9" s="35" t="str">
        <f>$F$9</f>
        <v>entro 540 gg dalla presentazione</v>
      </c>
    </row>
    <row r="10" spans="1:14" ht="15.5" x14ac:dyDescent="0.35">
      <c r="A10" s="8" t="s">
        <v>12</v>
      </c>
      <c r="B10" s="11" t="s">
        <v>1</v>
      </c>
      <c r="C10" s="17"/>
      <c r="D10" s="17"/>
      <c r="E10" s="17"/>
      <c r="F10" s="18"/>
      <c r="G10" s="17"/>
      <c r="H10" s="17"/>
      <c r="I10" s="17"/>
      <c r="J10" s="18"/>
      <c r="K10" s="17"/>
      <c r="L10" s="17"/>
      <c r="M10" s="17"/>
      <c r="N10" s="18"/>
    </row>
    <row r="11" spans="1:14" x14ac:dyDescent="0.35">
      <c r="A11" t="s">
        <v>17</v>
      </c>
      <c r="B11" s="12">
        <v>0</v>
      </c>
      <c r="C11" s="19">
        <f>ROUND($B11/4,2)</f>
        <v>0</v>
      </c>
      <c r="D11" s="19">
        <f t="shared" ref="D11:E20" si="0">ROUND($B11/4,2)</f>
        <v>0</v>
      </c>
      <c r="E11" s="19">
        <f t="shared" si="0"/>
        <v>0</v>
      </c>
      <c r="F11" s="20">
        <f>(B11-SUM(C11:E11))</f>
        <v>0</v>
      </c>
      <c r="G11" s="19">
        <v>0</v>
      </c>
      <c r="H11" s="19">
        <f>ROUND(($B11-SUM($C11:C11))*$B$4*$B$5/365,2)</f>
        <v>0</v>
      </c>
      <c r="I11" s="19">
        <f>ROUND(($B11-SUM($C11:D11))*$B$4*$B$5/365,2)</f>
        <v>0</v>
      </c>
      <c r="J11" s="20">
        <f>ROUND(($B11-SUM($C11:E11))*$B$4*$B$5/365,2)</f>
        <v>0</v>
      </c>
      <c r="K11" s="19">
        <f t="shared" ref="K11:N15" si="1">C11+G11</f>
        <v>0</v>
      </c>
      <c r="L11" s="19">
        <f t="shared" si="1"/>
        <v>0</v>
      </c>
      <c r="M11" s="19">
        <f t="shared" si="1"/>
        <v>0</v>
      </c>
      <c r="N11" s="20">
        <f t="shared" si="1"/>
        <v>0</v>
      </c>
    </row>
    <row r="12" spans="1:14" x14ac:dyDescent="0.35">
      <c r="A12" t="s">
        <v>18</v>
      </c>
      <c r="B12" s="12">
        <v>0</v>
      </c>
      <c r="C12" s="19">
        <f t="shared" ref="C12:C20" si="2">ROUND($B12/4,2)</f>
        <v>0</v>
      </c>
      <c r="D12" s="19">
        <f t="shared" si="0"/>
        <v>0</v>
      </c>
      <c r="E12" s="19">
        <f t="shared" si="0"/>
        <v>0</v>
      </c>
      <c r="F12" s="20">
        <f t="shared" ref="F12:F20" si="3">(B12-SUM(C12:E12))</f>
        <v>0</v>
      </c>
      <c r="G12" s="19">
        <v>0</v>
      </c>
      <c r="H12" s="19">
        <f>ROUND(($B12-SUM($C12:C12))*$B$4*$B$5/365,2)</f>
        <v>0</v>
      </c>
      <c r="I12" s="19">
        <f>ROUND(($B12-SUM($C12:D12))*$B$4*$B$5/365,2)</f>
        <v>0</v>
      </c>
      <c r="J12" s="20">
        <f>ROUND(($B12-SUM($C12:E12))*$B$4*$B$5/365,2)</f>
        <v>0</v>
      </c>
      <c r="K12" s="19">
        <f t="shared" si="1"/>
        <v>0</v>
      </c>
      <c r="L12" s="19">
        <f t="shared" si="1"/>
        <v>0</v>
      </c>
      <c r="M12" s="19">
        <f t="shared" si="1"/>
        <v>0</v>
      </c>
      <c r="N12" s="20">
        <f t="shared" si="1"/>
        <v>0</v>
      </c>
    </row>
    <row r="13" spans="1:14" x14ac:dyDescent="0.35">
      <c r="A13" t="s">
        <v>19</v>
      </c>
      <c r="B13" s="12">
        <v>0</v>
      </c>
      <c r="C13" s="19">
        <f t="shared" si="2"/>
        <v>0</v>
      </c>
      <c r="D13" s="19">
        <f t="shared" si="0"/>
        <v>0</v>
      </c>
      <c r="E13" s="19">
        <f t="shared" si="0"/>
        <v>0</v>
      </c>
      <c r="F13" s="20">
        <f t="shared" si="3"/>
        <v>0</v>
      </c>
      <c r="G13" s="19">
        <v>0</v>
      </c>
      <c r="H13" s="19">
        <f>ROUND(($B13-SUM($C13:C13))*$B$4*$B$5/365,2)</f>
        <v>0</v>
      </c>
      <c r="I13" s="19">
        <f>ROUND(($B13-SUM($C13:D13))*$B$4*$B$5/365,2)</f>
        <v>0</v>
      </c>
      <c r="J13" s="20">
        <f>ROUND(($B13-SUM($C13:E13))*$B$4*$B$5/365,2)</f>
        <v>0</v>
      </c>
      <c r="K13" s="19">
        <f t="shared" si="1"/>
        <v>0</v>
      </c>
      <c r="L13" s="19">
        <f t="shared" si="1"/>
        <v>0</v>
      </c>
      <c r="M13" s="19">
        <f t="shared" si="1"/>
        <v>0</v>
      </c>
      <c r="N13" s="20">
        <f t="shared" si="1"/>
        <v>0</v>
      </c>
    </row>
    <row r="14" spans="1:14" x14ac:dyDescent="0.35">
      <c r="A14" t="s">
        <v>20</v>
      </c>
      <c r="B14" s="12">
        <v>0</v>
      </c>
      <c r="C14" s="19">
        <f t="shared" si="2"/>
        <v>0</v>
      </c>
      <c r="D14" s="19">
        <f t="shared" si="0"/>
        <v>0</v>
      </c>
      <c r="E14" s="19">
        <f t="shared" si="0"/>
        <v>0</v>
      </c>
      <c r="F14" s="20">
        <f t="shared" si="3"/>
        <v>0</v>
      </c>
      <c r="G14" s="19">
        <v>0</v>
      </c>
      <c r="H14" s="19">
        <f>ROUND(($B14-SUM($C14:C14))*$B$4*$B$5/365,2)</f>
        <v>0</v>
      </c>
      <c r="I14" s="19">
        <f>ROUND(($B14-SUM($C14:D14))*$B$4*$B$5/365,2)</f>
        <v>0</v>
      </c>
      <c r="J14" s="20">
        <f>ROUND(($B14-SUM($C14:E14))*$B$4*$B$5/365,2)</f>
        <v>0</v>
      </c>
      <c r="K14" s="19">
        <f t="shared" si="1"/>
        <v>0</v>
      </c>
      <c r="L14" s="19">
        <f t="shared" si="1"/>
        <v>0</v>
      </c>
      <c r="M14" s="19">
        <f t="shared" si="1"/>
        <v>0</v>
      </c>
      <c r="N14" s="20">
        <f t="shared" si="1"/>
        <v>0</v>
      </c>
    </row>
    <row r="15" spans="1:14" x14ac:dyDescent="0.35">
      <c r="A15" t="s">
        <v>21</v>
      </c>
      <c r="B15" s="12">
        <v>0</v>
      </c>
      <c r="C15" s="19">
        <f t="shared" si="2"/>
        <v>0</v>
      </c>
      <c r="D15" s="19">
        <f t="shared" si="0"/>
        <v>0</v>
      </c>
      <c r="E15" s="19">
        <f t="shared" si="0"/>
        <v>0</v>
      </c>
      <c r="F15" s="20">
        <f t="shared" si="3"/>
        <v>0</v>
      </c>
      <c r="G15" s="19">
        <v>0</v>
      </c>
      <c r="H15" s="19">
        <f>ROUND(($B15-SUM($C15:C15))*$B$4*$B$5/365,2)</f>
        <v>0</v>
      </c>
      <c r="I15" s="19">
        <f>ROUND(($B15-SUM($C15:D15))*$B$4*$B$5/365,2)</f>
        <v>0</v>
      </c>
      <c r="J15" s="20">
        <f>ROUND(($B15-SUM($C15:E15))*$B$4*$B$5/365,2)</f>
        <v>0</v>
      </c>
      <c r="K15" s="19">
        <f t="shared" si="1"/>
        <v>0</v>
      </c>
      <c r="L15" s="19">
        <f t="shared" si="1"/>
        <v>0</v>
      </c>
      <c r="M15" s="19">
        <f t="shared" si="1"/>
        <v>0</v>
      </c>
      <c r="N15" s="20">
        <f t="shared" si="1"/>
        <v>0</v>
      </c>
    </row>
    <row r="16" spans="1:14" x14ac:dyDescent="0.35">
      <c r="A16" t="s">
        <v>22</v>
      </c>
      <c r="B16" s="12">
        <v>0</v>
      </c>
      <c r="C16" s="19">
        <f t="shared" si="2"/>
        <v>0</v>
      </c>
      <c r="D16" s="19">
        <f t="shared" si="0"/>
        <v>0</v>
      </c>
      <c r="E16" s="19">
        <f t="shared" si="0"/>
        <v>0</v>
      </c>
      <c r="F16" s="20">
        <f t="shared" si="3"/>
        <v>0</v>
      </c>
      <c r="G16" s="19">
        <v>0</v>
      </c>
      <c r="H16" s="19">
        <f>ROUND(($B16-SUM($C16:C16))*$B$4*$B$5/365,2)</f>
        <v>0</v>
      </c>
      <c r="I16" s="19">
        <f>ROUND(($B16-SUM($C16:D16))*$B$4*$B$5/365,2)</f>
        <v>0</v>
      </c>
      <c r="J16" s="20">
        <f>ROUND(($B16-SUM($C16:E16))*$B$4*$B$5/365,2)</f>
        <v>0</v>
      </c>
      <c r="K16" s="19">
        <f t="shared" ref="K16:K20" si="4">C16+G16</f>
        <v>0</v>
      </c>
      <c r="L16" s="19">
        <f t="shared" ref="L16:L20" si="5">D16+H16</f>
        <v>0</v>
      </c>
      <c r="M16" s="19">
        <f t="shared" ref="M16:M20" si="6">E16+I16</f>
        <v>0</v>
      </c>
      <c r="N16" s="20">
        <f t="shared" ref="N16:N20" si="7">F16+J16</f>
        <v>0</v>
      </c>
    </row>
    <row r="17" spans="1:15" x14ac:dyDescent="0.35">
      <c r="A17" t="s">
        <v>23</v>
      </c>
      <c r="B17" s="12">
        <v>0</v>
      </c>
      <c r="C17" s="19">
        <f t="shared" si="2"/>
        <v>0</v>
      </c>
      <c r="D17" s="19">
        <f t="shared" si="0"/>
        <v>0</v>
      </c>
      <c r="E17" s="19">
        <f t="shared" si="0"/>
        <v>0</v>
      </c>
      <c r="F17" s="20">
        <f t="shared" si="3"/>
        <v>0</v>
      </c>
      <c r="G17" s="19">
        <v>0</v>
      </c>
      <c r="H17" s="19">
        <f>ROUND(($B17-SUM($C17:C17))*$B$4*$B$5/365,2)</f>
        <v>0</v>
      </c>
      <c r="I17" s="19">
        <f>ROUND(($B17-SUM($C17:D17))*$B$4*$B$5/365,2)</f>
        <v>0</v>
      </c>
      <c r="J17" s="20">
        <f>ROUND(($B17-SUM($C17:E17))*$B$4*$B$5/365,2)</f>
        <v>0</v>
      </c>
      <c r="K17" s="19">
        <f t="shared" si="4"/>
        <v>0</v>
      </c>
      <c r="L17" s="19">
        <f t="shared" si="5"/>
        <v>0</v>
      </c>
      <c r="M17" s="19">
        <f t="shared" si="6"/>
        <v>0</v>
      </c>
      <c r="N17" s="20">
        <f t="shared" si="7"/>
        <v>0</v>
      </c>
    </row>
    <row r="18" spans="1:15" x14ac:dyDescent="0.35">
      <c r="A18" t="s">
        <v>24</v>
      </c>
      <c r="B18" s="12">
        <v>0</v>
      </c>
      <c r="C18" s="19">
        <f t="shared" si="2"/>
        <v>0</v>
      </c>
      <c r="D18" s="19">
        <f t="shared" si="0"/>
        <v>0</v>
      </c>
      <c r="E18" s="19">
        <f t="shared" si="0"/>
        <v>0</v>
      </c>
      <c r="F18" s="20">
        <f t="shared" si="3"/>
        <v>0</v>
      </c>
      <c r="G18" s="19">
        <v>0</v>
      </c>
      <c r="H18" s="19">
        <f>ROUND(($B18-SUM($C18:C18))*$B$4*$B$5/365,2)</f>
        <v>0</v>
      </c>
      <c r="I18" s="19">
        <f>ROUND(($B18-SUM($C18:D18))*$B$4*$B$5/365,2)</f>
        <v>0</v>
      </c>
      <c r="J18" s="20">
        <f>ROUND(($B18-SUM($C18:E18))*$B$4*$B$5/365,2)</f>
        <v>0</v>
      </c>
      <c r="K18" s="19">
        <f t="shared" si="4"/>
        <v>0</v>
      </c>
      <c r="L18" s="19">
        <f t="shared" si="5"/>
        <v>0</v>
      </c>
      <c r="M18" s="19">
        <f t="shared" si="6"/>
        <v>0</v>
      </c>
      <c r="N18" s="20">
        <f t="shared" si="7"/>
        <v>0</v>
      </c>
    </row>
    <row r="19" spans="1:15" x14ac:dyDescent="0.35">
      <c r="A19" t="s">
        <v>25</v>
      </c>
      <c r="B19" s="12">
        <v>0</v>
      </c>
      <c r="C19" s="19">
        <f t="shared" si="2"/>
        <v>0</v>
      </c>
      <c r="D19" s="19">
        <f t="shared" si="0"/>
        <v>0</v>
      </c>
      <c r="E19" s="19">
        <f t="shared" si="0"/>
        <v>0</v>
      </c>
      <c r="F19" s="20">
        <f t="shared" si="3"/>
        <v>0</v>
      </c>
      <c r="G19" s="19">
        <v>0</v>
      </c>
      <c r="H19" s="19">
        <f>ROUND(($B19-SUM($C19:C19))*$B$4*$B$5/365,2)</f>
        <v>0</v>
      </c>
      <c r="I19" s="19">
        <f>ROUND(($B19-SUM($C19:D19))*$B$4*$B$5/365,2)</f>
        <v>0</v>
      </c>
      <c r="J19" s="20">
        <f>ROUND(($B19-SUM($C19:E19))*$B$4*$B$5/365,2)</f>
        <v>0</v>
      </c>
      <c r="K19" s="19">
        <f t="shared" si="4"/>
        <v>0</v>
      </c>
      <c r="L19" s="19">
        <f t="shared" si="5"/>
        <v>0</v>
      </c>
      <c r="M19" s="19">
        <f t="shared" si="6"/>
        <v>0</v>
      </c>
      <c r="N19" s="20">
        <f t="shared" si="7"/>
        <v>0</v>
      </c>
    </row>
    <row r="20" spans="1:15" x14ac:dyDescent="0.35">
      <c r="A20" s="22" t="s">
        <v>26</v>
      </c>
      <c r="B20" s="23">
        <v>0</v>
      </c>
      <c r="C20" s="24">
        <f t="shared" si="2"/>
        <v>0</v>
      </c>
      <c r="D20" s="24">
        <f t="shared" si="0"/>
        <v>0</v>
      </c>
      <c r="E20" s="24">
        <f t="shared" si="0"/>
        <v>0</v>
      </c>
      <c r="F20" s="25">
        <f t="shared" si="3"/>
        <v>0</v>
      </c>
      <c r="G20" s="24">
        <v>0</v>
      </c>
      <c r="H20" s="24">
        <f>ROUND(($B20-SUM($C20:C20))*$B$4*$B$5/365,2)</f>
        <v>0</v>
      </c>
      <c r="I20" s="24">
        <f>ROUND(($B20-SUM($C20:D20))*$B$4*$B$5/365,2)</f>
        <v>0</v>
      </c>
      <c r="J20" s="25">
        <f>ROUND(($B20-SUM($C20:E20))*$B$4*$B$5/365,2)</f>
        <v>0</v>
      </c>
      <c r="K20" s="24">
        <f t="shared" si="4"/>
        <v>0</v>
      </c>
      <c r="L20" s="24">
        <f t="shared" si="5"/>
        <v>0</v>
      </c>
      <c r="M20" s="24">
        <f t="shared" si="6"/>
        <v>0</v>
      </c>
      <c r="N20" s="25">
        <f t="shared" si="7"/>
        <v>0</v>
      </c>
    </row>
    <row r="21" spans="1:15" x14ac:dyDescent="0.35">
      <c r="A21" s="26" t="s">
        <v>0</v>
      </c>
      <c r="B21" s="27">
        <f>SUM(B11:B20)</f>
        <v>0</v>
      </c>
      <c r="C21" s="28">
        <f>SUM(C11:C20)</f>
        <v>0</v>
      </c>
      <c r="D21" s="28">
        <f t="shared" ref="D21:N21" si="8">SUM(D11:D20)</f>
        <v>0</v>
      </c>
      <c r="E21" s="28">
        <f t="shared" si="8"/>
        <v>0</v>
      </c>
      <c r="F21" s="27">
        <f t="shared" si="8"/>
        <v>0</v>
      </c>
      <c r="G21" s="28">
        <f t="shared" si="8"/>
        <v>0</v>
      </c>
      <c r="H21" s="28">
        <f t="shared" si="8"/>
        <v>0</v>
      </c>
      <c r="I21" s="28">
        <f t="shared" si="8"/>
        <v>0</v>
      </c>
      <c r="J21" s="27">
        <f t="shared" si="8"/>
        <v>0</v>
      </c>
      <c r="K21" s="28">
        <f t="shared" si="8"/>
        <v>0</v>
      </c>
      <c r="L21" s="28">
        <f t="shared" si="8"/>
        <v>0</v>
      </c>
      <c r="M21" s="28">
        <f t="shared" si="8"/>
        <v>0</v>
      </c>
      <c r="N21" s="27">
        <f t="shared" si="8"/>
        <v>0</v>
      </c>
    </row>
    <row r="22" spans="1:15" x14ac:dyDescent="0.35">
      <c r="A22" s="14" t="s">
        <v>13</v>
      </c>
      <c r="B22" s="12">
        <v>0</v>
      </c>
      <c r="C22" s="19">
        <f>$B22</f>
        <v>0</v>
      </c>
      <c r="D22" s="19">
        <v>0</v>
      </c>
      <c r="E22" s="19">
        <v>0</v>
      </c>
      <c r="F22" s="20">
        <f t="shared" ref="F22" si="9">(B22-SUM(C22:E22))</f>
        <v>0</v>
      </c>
      <c r="G22" s="19">
        <v>0</v>
      </c>
      <c r="H22" s="19">
        <f>ROUND(($B22-SUM($C22:C22))*$B$4*$B$5/365,2)</f>
        <v>0</v>
      </c>
      <c r="I22" s="19">
        <f>ROUND(($B22-SUM($C22:D22))*$B$4*$B$5/365,2)</f>
        <v>0</v>
      </c>
      <c r="J22" s="20">
        <f>ROUND(($B22-SUM($C22:E22))*$B$4*$B$5/365,2)</f>
        <v>0</v>
      </c>
      <c r="K22" s="19">
        <f t="shared" ref="K22:N22" si="10">C22+G22</f>
        <v>0</v>
      </c>
      <c r="L22" s="19">
        <f t="shared" si="10"/>
        <v>0</v>
      </c>
      <c r="M22" s="19">
        <f t="shared" si="10"/>
        <v>0</v>
      </c>
      <c r="N22" s="20">
        <f t="shared" si="10"/>
        <v>0</v>
      </c>
    </row>
    <row r="23" spans="1:15" x14ac:dyDescent="0.35">
      <c r="A23" s="26" t="s">
        <v>2</v>
      </c>
      <c r="B23" s="27">
        <f t="shared" ref="B23:N23" si="11">SUM(B22:B22)</f>
        <v>0</v>
      </c>
      <c r="C23" s="24">
        <f t="shared" si="11"/>
        <v>0</v>
      </c>
      <c r="D23" s="24">
        <f t="shared" si="11"/>
        <v>0</v>
      </c>
      <c r="E23" s="24">
        <f t="shared" si="11"/>
        <v>0</v>
      </c>
      <c r="F23" s="25">
        <f t="shared" si="11"/>
        <v>0</v>
      </c>
      <c r="G23" s="24">
        <f t="shared" si="11"/>
        <v>0</v>
      </c>
      <c r="H23" s="24">
        <f t="shared" si="11"/>
        <v>0</v>
      </c>
      <c r="I23" s="24">
        <f t="shared" si="11"/>
        <v>0</v>
      </c>
      <c r="J23" s="25">
        <f t="shared" si="11"/>
        <v>0</v>
      </c>
      <c r="K23" s="24">
        <f t="shared" si="11"/>
        <v>0</v>
      </c>
      <c r="L23" s="24">
        <f t="shared" si="11"/>
        <v>0</v>
      </c>
      <c r="M23" s="24">
        <f t="shared" si="11"/>
        <v>0</v>
      </c>
      <c r="N23" s="25">
        <f t="shared" si="11"/>
        <v>0</v>
      </c>
    </row>
    <row r="24" spans="1:15" x14ac:dyDescent="0.35">
      <c r="A24" s="1" t="s">
        <v>3</v>
      </c>
      <c r="B24" s="13">
        <f t="shared" ref="B24:N24" si="12">SUM(B21+B23)</f>
        <v>0</v>
      </c>
      <c r="C24" s="21">
        <f t="shared" si="12"/>
        <v>0</v>
      </c>
      <c r="D24" s="21">
        <f t="shared" si="12"/>
        <v>0</v>
      </c>
      <c r="E24" s="21">
        <f t="shared" si="12"/>
        <v>0</v>
      </c>
      <c r="F24" s="13">
        <f t="shared" si="12"/>
        <v>0</v>
      </c>
      <c r="G24" s="21">
        <f t="shared" si="12"/>
        <v>0</v>
      </c>
      <c r="H24" s="21">
        <f t="shared" si="12"/>
        <v>0</v>
      </c>
      <c r="I24" s="21">
        <f t="shared" si="12"/>
        <v>0</v>
      </c>
      <c r="J24" s="13">
        <f t="shared" si="12"/>
        <v>0</v>
      </c>
      <c r="K24" s="21">
        <f t="shared" si="12"/>
        <v>0</v>
      </c>
      <c r="L24" s="21">
        <f t="shared" si="12"/>
        <v>0</v>
      </c>
      <c r="M24" s="21">
        <f t="shared" si="12"/>
        <v>0</v>
      </c>
      <c r="N24" s="13">
        <f t="shared" si="12"/>
        <v>0</v>
      </c>
      <c r="O24" s="5">
        <f>SUM(K24:N24)</f>
        <v>0</v>
      </c>
    </row>
    <row r="25" spans="1:15" x14ac:dyDescent="0.35">
      <c r="A25" s="1"/>
    </row>
    <row r="26" spans="1:15" x14ac:dyDescent="0.35">
      <c r="C26" s="10" t="s">
        <v>4</v>
      </c>
      <c r="D26" s="10" t="s">
        <v>5</v>
      </c>
      <c r="E26" s="10" t="s">
        <v>6</v>
      </c>
      <c r="F26" s="10" t="s">
        <v>7</v>
      </c>
    </row>
    <row r="27" spans="1:15" ht="43.5" x14ac:dyDescent="0.35">
      <c r="A27" s="36" t="s">
        <v>15</v>
      </c>
      <c r="C27" s="38" t="s">
        <v>30</v>
      </c>
      <c r="D27" s="33" t="s">
        <v>31</v>
      </c>
      <c r="E27" s="33" t="s">
        <v>32</v>
      </c>
      <c r="F27" s="33" t="s">
        <v>33</v>
      </c>
    </row>
    <row r="28" spans="1:15" x14ac:dyDescent="0.35">
      <c r="A28" s="6" t="s">
        <v>16</v>
      </c>
      <c r="B28" s="7">
        <f>SUM(C28:F28)</f>
        <v>0</v>
      </c>
      <c r="C28" s="7">
        <f>K24</f>
        <v>0</v>
      </c>
      <c r="D28" s="7">
        <f>L24</f>
        <v>0</v>
      </c>
      <c r="E28" s="7">
        <f>M24</f>
        <v>0</v>
      </c>
      <c r="F28" s="7">
        <f>N24</f>
        <v>0</v>
      </c>
    </row>
    <row r="30" spans="1:15" ht="18.5" x14ac:dyDescent="0.45">
      <c r="A30" s="29" t="s">
        <v>11</v>
      </c>
      <c r="B30" s="30">
        <f>SUM(D28:F28)</f>
        <v>0</v>
      </c>
    </row>
    <row r="31" spans="1:15" ht="18.5" x14ac:dyDescent="0.45">
      <c r="A31" s="29"/>
      <c r="B31" s="31"/>
    </row>
    <row r="32" spans="1:15" x14ac:dyDescent="0.35">
      <c r="A32" s="32" t="s">
        <v>27</v>
      </c>
    </row>
    <row r="33" spans="1:7" x14ac:dyDescent="0.35">
      <c r="A33" s="40" t="s">
        <v>34</v>
      </c>
      <c r="B33" s="40"/>
      <c r="C33" s="40"/>
      <c r="D33" s="40"/>
      <c r="E33" s="40"/>
      <c r="F33" s="40"/>
      <c r="G33" s="40"/>
    </row>
  </sheetData>
  <sheetProtection algorithmName="SHA-512" hashValue="pHEfyV1pRVt5L6PnkXI9eAfRFKPpWDIRYCbsBlsszcJfzLd2ICpu+YD1JEzCJFFC53BneIcxAzxoYQUIsozD3Q==" saltValue="K4leLF/ZrgzTSIPKaz83mA==" spinCount="100000" sheet="1" objects="1" scenarios="1"/>
  <protectedRanges>
    <protectedRange sqref="B11:B20 B22 C27:F27 C9:F9" name="Intervallo1"/>
  </protectedRanges>
  <mergeCells count="1">
    <mergeCell ref="A33:G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Curioni</dc:creator>
  <cp:lastModifiedBy>Maurizio Amorosini</cp:lastModifiedBy>
  <dcterms:created xsi:type="dcterms:W3CDTF">2020-09-14T14:02:18Z</dcterms:created>
  <dcterms:modified xsi:type="dcterms:W3CDTF">2025-03-12T09:18:49Z</dcterms:modified>
</cp:coreProperties>
</file>